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3995" windowHeight="10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8" i="1" l="1"/>
  <c r="F30" i="1"/>
  <c r="F37" i="1"/>
  <c r="F36" i="1"/>
  <c r="F35" i="1"/>
  <c r="F34" i="1"/>
  <c r="F33" i="1"/>
  <c r="F32" i="1"/>
  <c r="F31" i="1"/>
  <c r="F29" i="1"/>
  <c r="F28" i="1"/>
  <c r="F27" i="1"/>
  <c r="F26" i="1"/>
  <c r="F17" i="1"/>
  <c r="F14" i="1"/>
  <c r="F15" i="1"/>
  <c r="F16" i="1"/>
  <c r="F13" i="1"/>
  <c r="F18" i="1"/>
  <c r="F19" i="1"/>
  <c r="F20" i="1"/>
  <c r="F21" i="1"/>
  <c r="F22" i="1"/>
  <c r="F23" i="1"/>
  <c r="F24" i="1"/>
  <c r="F25" i="1"/>
  <c r="F12" i="1"/>
  <c r="C13" i="1"/>
  <c r="F9" i="1"/>
  <c r="F10" i="1"/>
  <c r="F8" i="1"/>
  <c r="F7" i="1"/>
  <c r="F11" i="1" s="1"/>
  <c r="F6" i="1"/>
  <c r="F4" i="1"/>
  <c r="F5" i="1"/>
  <c r="F3" i="1"/>
</calcChain>
</file>

<file path=xl/sharedStrings.xml><?xml version="1.0" encoding="utf-8"?>
<sst xmlns="http://schemas.openxmlformats.org/spreadsheetml/2006/main" count="57" uniqueCount="51">
  <si>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</si>
  <si>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</si>
  <si>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</si>
  <si>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</si>
  <si>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</si>
  <si>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そなエリア</t>
    <phoneticPr fontId="2"/>
  </si>
  <si>
    <t>基本利用料</t>
    <rPh sb="0" eb="2">
      <t>キホン</t>
    </rPh>
    <rPh sb="2" eb="5">
      <t>リヨウリョウ</t>
    </rPh>
    <phoneticPr fontId="2"/>
  </si>
  <si>
    <t>人</t>
    <rPh sb="0" eb="1">
      <t>ニン</t>
    </rPh>
    <phoneticPr fontId="2"/>
  </si>
  <si>
    <t>タープ（大）</t>
    <rPh sb="4" eb="5">
      <t>ダイ</t>
    </rPh>
    <phoneticPr fontId="2"/>
  </si>
  <si>
    <t>ドリンクBOX</t>
    <phoneticPr fontId="2"/>
  </si>
  <si>
    <t>合計</t>
    <rPh sb="0" eb="2">
      <t>ゴウケイ</t>
    </rPh>
    <phoneticPr fontId="2"/>
  </si>
  <si>
    <t>飲み物</t>
    <rPh sb="0" eb="1">
      <t>ノ</t>
    </rPh>
    <rPh sb="2" eb="3">
      <t>モノ</t>
    </rPh>
    <phoneticPr fontId="2"/>
  </si>
  <si>
    <t>ソフトドリンク</t>
    <phoneticPr fontId="2"/>
  </si>
  <si>
    <t>備考</t>
    <rPh sb="0" eb="2">
      <t>ビコウ</t>
    </rPh>
    <phoneticPr fontId="2"/>
  </si>
  <si>
    <t>2L×4</t>
    <phoneticPr fontId="2"/>
  </si>
  <si>
    <t>本</t>
    <rPh sb="0" eb="1">
      <t>ホン</t>
    </rPh>
    <phoneticPr fontId="2"/>
  </si>
  <si>
    <t>ビール</t>
    <phoneticPr fontId="2"/>
  </si>
  <si>
    <t>ビール（NoAlc)</t>
    <phoneticPr fontId="2"/>
  </si>
  <si>
    <t>チューハイ</t>
    <phoneticPr fontId="2"/>
  </si>
  <si>
    <t>食材</t>
    <rPh sb="0" eb="2">
      <t>ショクザイ</t>
    </rPh>
    <phoneticPr fontId="2"/>
  </si>
  <si>
    <t>豚肉</t>
    <rPh sb="0" eb="2">
      <t>ブタニク</t>
    </rPh>
    <phoneticPr fontId="2"/>
  </si>
  <si>
    <t>牛肉ホルモン</t>
    <rPh sb="0" eb="2">
      <t>ギュウニク</t>
    </rPh>
    <phoneticPr fontId="2"/>
  </si>
  <si>
    <t>豚肉ねぎ塩</t>
    <rPh sb="0" eb="2">
      <t>ブタニク</t>
    </rPh>
    <rPh sb="4" eb="5">
      <t>シオ</t>
    </rPh>
    <phoneticPr fontId="2"/>
  </si>
  <si>
    <t>牛肉カルビ</t>
    <rPh sb="0" eb="2">
      <t>ギュウニク</t>
    </rPh>
    <phoneticPr fontId="2"/>
  </si>
  <si>
    <t>牛肉ステーキ</t>
    <rPh sb="0" eb="2">
      <t>ギュウニク</t>
    </rPh>
    <phoneticPr fontId="2"/>
  </si>
  <si>
    <t>シーフードミックス</t>
    <phoneticPr fontId="2"/>
  </si>
  <si>
    <t>ほっけ干物</t>
    <rPh sb="3" eb="5">
      <t>ヒモノ</t>
    </rPh>
    <phoneticPr fontId="2"/>
  </si>
  <si>
    <t>カット野菜 袋入</t>
    <rPh sb="3" eb="5">
      <t>ヤサイ</t>
    </rPh>
    <rPh sb="6" eb="7">
      <t>フクロ</t>
    </rPh>
    <rPh sb="7" eb="8">
      <t>イ</t>
    </rPh>
    <phoneticPr fontId="2"/>
  </si>
  <si>
    <t>かぼちゃ</t>
    <phoneticPr fontId="2"/>
  </si>
  <si>
    <t>タマネギ</t>
    <phoneticPr fontId="2"/>
  </si>
  <si>
    <t>なす</t>
    <phoneticPr fontId="2"/>
  </si>
  <si>
    <t>袋</t>
    <rPh sb="0" eb="1">
      <t>フクロ</t>
    </rPh>
    <phoneticPr fontId="2"/>
  </si>
  <si>
    <t>パック</t>
    <phoneticPr fontId="2"/>
  </si>
  <si>
    <t>カットコーン</t>
    <phoneticPr fontId="2"/>
  </si>
  <si>
    <t>ピーマン</t>
    <phoneticPr fontId="2"/>
  </si>
  <si>
    <t>そらまめ</t>
    <phoneticPr fontId="2"/>
  </si>
  <si>
    <t>パック</t>
    <phoneticPr fontId="2"/>
  </si>
  <si>
    <t>キムチ</t>
    <phoneticPr fontId="2"/>
  </si>
  <si>
    <t>焼きそば</t>
    <rPh sb="0" eb="1">
      <t>ヤ</t>
    </rPh>
    <phoneticPr fontId="2"/>
  </si>
  <si>
    <t>消耗品</t>
    <rPh sb="0" eb="2">
      <t>ショウモウ</t>
    </rPh>
    <rPh sb="2" eb="3">
      <t>ヒン</t>
    </rPh>
    <phoneticPr fontId="2"/>
  </si>
  <si>
    <t>焼肉のたれ</t>
    <rPh sb="0" eb="2">
      <t>ヤキニク</t>
    </rPh>
    <phoneticPr fontId="2"/>
  </si>
  <si>
    <t>ジップロック</t>
    <phoneticPr fontId="2"/>
  </si>
  <si>
    <t>アルミホイル</t>
    <phoneticPr fontId="2"/>
  </si>
  <si>
    <t>総合計</t>
    <rPh sb="0" eb="2">
      <t>ソウゴウ</t>
    </rPh>
    <rPh sb="2" eb="3">
      <t>ケイ</t>
    </rPh>
    <phoneticPr fontId="2"/>
  </si>
  <si>
    <t>バーベキュー大会決算報告</t>
    <rPh sb="6" eb="8">
      <t>タイカイ</t>
    </rPh>
    <rPh sb="8" eb="10">
      <t>ケッサン</t>
    </rPh>
    <rPh sb="10" eb="12">
      <t>ホウコク</t>
    </rPh>
    <phoneticPr fontId="2"/>
  </si>
  <si>
    <t>会費</t>
    <rPh sb="0" eb="2">
      <t>カイヒ</t>
    </rPh>
    <phoneticPr fontId="2"/>
  </si>
  <si>
    <t>一般</t>
    <rPh sb="0" eb="2">
      <t>イッパン</t>
    </rPh>
    <phoneticPr fontId="2"/>
  </si>
  <si>
    <t>女性・平成卒</t>
    <rPh sb="0" eb="2">
      <t>ジョセイ</t>
    </rPh>
    <rPh sb="3" eb="5">
      <t>ヘイセイ</t>
    </rPh>
    <rPh sb="5" eb="6">
      <t>ソツ</t>
    </rPh>
    <phoneticPr fontId="2"/>
  </si>
  <si>
    <t>当日ｷｬﾝｾﾙ1名</t>
    <rPh sb="0" eb="2">
      <t>トウジツ</t>
    </rPh>
    <rPh sb="8" eb="9">
      <t>メイ</t>
    </rPh>
    <phoneticPr fontId="2"/>
  </si>
  <si>
    <t>残額</t>
    <rPh sb="0" eb="2">
      <t>ザンガク</t>
    </rPh>
    <phoneticPr fontId="2"/>
  </si>
  <si>
    <t>明愛会関東支部会費より補てん</t>
    <rPh sb="0" eb="1">
      <t>メイ</t>
    </rPh>
    <rPh sb="1" eb="2">
      <t>アイ</t>
    </rPh>
    <rPh sb="2" eb="3">
      <t>カイ</t>
    </rPh>
    <rPh sb="3" eb="5">
      <t>カントウ</t>
    </rPh>
    <rPh sb="5" eb="7">
      <t>シブ</t>
    </rPh>
    <rPh sb="7" eb="9">
      <t>カイヒ</t>
    </rPh>
    <rPh sb="11" eb="12">
      <t>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</si>
</sst>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1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38" fontId="0" fillId="0" borderId="10" xfId="1" applyFont="1" applyBorder="1">
      <alignment vertical="center"/>
    </xf>
    <xf numFmtId="0" fontId="0" fillId="0" borderId="10" xfId="0" applyBorder="1" applyAlignment="1">
      <alignment horizontal="right" vertical="center"/>
    </xf>
    <xf numFmtId="0" fontId="0" fillId="2" borderId="8" xfId="0" applyFill="1" applyBorder="1">
      <alignment vertical="center"/>
    </xf>
    <xf numFmtId="38" fontId="0" fillId="2" borderId="8" xfId="1" applyFont="1" applyFill="1" applyBorder="1">
      <alignment vertical="center"/>
    </xf>
    <xf numFmtId="0" fontId="0" fillId="2" borderId="8" xfId="0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38" fontId="0" fillId="2" borderId="12" xfId="1" applyFont="1" applyFill="1" applyBorder="1">
      <alignment vertical="center"/>
    </xf>
    <xf numFmtId="0" fontId="0" fillId="2" borderId="12" xfId="0" applyFill="1" applyBorder="1" applyAlignment="1">
      <alignment horizontal="right" vertical="center"/>
    </xf>
    <xf numFmtId="38" fontId="3" fillId="2" borderId="12" xfId="1" applyFont="1" applyFill="1" applyBorder="1">
      <alignment vertical="center"/>
    </xf>
    <xf numFmtId="38" fontId="3" fillId="0" borderId="10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3" xfId="0" applyBorder="1" applyAlignment="1">
      <alignment horizontal="right" vertical="center"/>
    </xf>
    <xf numFmtId="38" fontId="3" fillId="0" borderId="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6" xfId="0" applyBorder="1">
      <alignment vertical="center"/>
    </xf>
    <xf numFmtId="38" fontId="0" fillId="0" borderId="17" xfId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20" xfId="1" applyFont="1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="85" zoomScaleNormal="85" workbookViewId="0">
      <selection activeCell="H1" sqref="H1"/>
    </sheetView>
  </sheetViews>
  <sheetFormatPr defaultRowHeight="13.5" x14ac:dyDescent="0.15"/>
  <cols>
    <col min="1" max="1" width="12.625" customWidth="1"/>
    <col min="2" max="2" width="18.375" customWidth="1"/>
    <col min="7" max="7" width="24.875" style="2" customWidth="1"/>
  </cols>
  <sheetData>
    <row r="1" spans="1:7" ht="25.5" customHeight="1" thickBot="1" x14ac:dyDescent="0.2">
      <c r="A1" s="49" t="s">
        <v>44</v>
      </c>
      <c r="B1" s="49"/>
      <c r="C1" s="49"/>
      <c r="D1" s="49"/>
      <c r="E1" s="49"/>
      <c r="F1" s="49"/>
      <c r="G1" s="3">
        <v>42883</v>
      </c>
    </row>
    <row r="2" spans="1:7" ht="22.5" customHeight="1" x14ac:dyDescent="0.15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11" t="s">
        <v>13</v>
      </c>
    </row>
    <row r="3" spans="1:7" ht="22.5" customHeight="1" x14ac:dyDescent="0.15">
      <c r="A3" s="12" t="s">
        <v>5</v>
      </c>
      <c r="B3" s="4" t="s">
        <v>6</v>
      </c>
      <c r="C3" s="6">
        <v>1030</v>
      </c>
      <c r="D3" s="7">
        <v>15</v>
      </c>
      <c r="E3" s="5" t="s">
        <v>7</v>
      </c>
      <c r="F3" s="6">
        <f>C3*D3</f>
        <v>15450</v>
      </c>
      <c r="G3" s="31"/>
    </row>
    <row r="4" spans="1:7" ht="22.5" customHeight="1" x14ac:dyDescent="0.15">
      <c r="A4" s="12"/>
      <c r="B4" s="4" t="s">
        <v>8</v>
      </c>
      <c r="C4" s="6">
        <v>3240</v>
      </c>
      <c r="D4" s="7">
        <v>1</v>
      </c>
      <c r="E4" s="5"/>
      <c r="F4" s="6">
        <f t="shared" ref="F4:F5" si="0">C4*D4</f>
        <v>3240</v>
      </c>
      <c r="G4" s="31"/>
    </row>
    <row r="5" spans="1:7" ht="22.5" customHeight="1" x14ac:dyDescent="0.15">
      <c r="A5" s="12"/>
      <c r="B5" s="4" t="s">
        <v>9</v>
      </c>
      <c r="C5" s="6">
        <v>520</v>
      </c>
      <c r="D5" s="7">
        <v>1</v>
      </c>
      <c r="E5" s="5"/>
      <c r="F5" s="6">
        <f t="shared" si="0"/>
        <v>520</v>
      </c>
      <c r="G5" s="31"/>
    </row>
    <row r="6" spans="1:7" ht="22.5" customHeight="1" thickBot="1" x14ac:dyDescent="0.2">
      <c r="A6" s="12"/>
      <c r="B6" s="20" t="s">
        <v>10</v>
      </c>
      <c r="C6" s="21"/>
      <c r="D6" s="22"/>
      <c r="E6" s="42"/>
      <c r="F6" s="21">
        <f>SUM(F3:F5)</f>
        <v>19210</v>
      </c>
      <c r="G6" s="32"/>
    </row>
    <row r="7" spans="1:7" ht="22.5" customHeight="1" x14ac:dyDescent="0.15">
      <c r="A7" s="9" t="s">
        <v>11</v>
      </c>
      <c r="B7" s="10" t="s">
        <v>12</v>
      </c>
      <c r="C7" s="25"/>
      <c r="D7" s="26" t="s">
        <v>14</v>
      </c>
      <c r="E7" s="41" t="s">
        <v>15</v>
      </c>
      <c r="F7" s="25">
        <f>200+346+183</f>
        <v>729</v>
      </c>
      <c r="G7" s="33"/>
    </row>
    <row r="8" spans="1:7" ht="22.5" customHeight="1" x14ac:dyDescent="0.15">
      <c r="A8" s="12"/>
      <c r="B8" s="4" t="s">
        <v>16</v>
      </c>
      <c r="C8" s="6">
        <v>224</v>
      </c>
      <c r="D8" s="7">
        <v>31</v>
      </c>
      <c r="E8" s="5"/>
      <c r="F8" s="6">
        <f>C8*D8</f>
        <v>6944</v>
      </c>
      <c r="G8" s="31"/>
    </row>
    <row r="9" spans="1:7" ht="22.5" customHeight="1" x14ac:dyDescent="0.15">
      <c r="A9" s="12"/>
      <c r="B9" s="4" t="s">
        <v>17</v>
      </c>
      <c r="C9" s="6">
        <v>147</v>
      </c>
      <c r="D9" s="7">
        <v>5</v>
      </c>
      <c r="E9" s="5"/>
      <c r="F9" s="6">
        <f>C9*D9</f>
        <v>735</v>
      </c>
      <c r="G9" s="31"/>
    </row>
    <row r="10" spans="1:7" ht="22.5" customHeight="1" x14ac:dyDescent="0.15">
      <c r="A10" s="12"/>
      <c r="B10" s="4" t="s">
        <v>18</v>
      </c>
      <c r="C10" s="6"/>
      <c r="D10" s="7">
        <v>6</v>
      </c>
      <c r="E10" s="5"/>
      <c r="F10" s="6">
        <f>152*4+162+173</f>
        <v>943</v>
      </c>
      <c r="G10" s="31"/>
    </row>
    <row r="11" spans="1:7" ht="22.5" customHeight="1" thickBot="1" x14ac:dyDescent="0.2">
      <c r="A11" s="13"/>
      <c r="B11" s="17" t="s">
        <v>10</v>
      </c>
      <c r="C11" s="18"/>
      <c r="D11" s="19"/>
      <c r="E11" s="43"/>
      <c r="F11" s="18">
        <f>SUM(F7:F10)</f>
        <v>9351</v>
      </c>
      <c r="G11" s="34"/>
    </row>
    <row r="12" spans="1:7" ht="22.5" customHeight="1" x14ac:dyDescent="0.15">
      <c r="A12" s="12" t="s">
        <v>19</v>
      </c>
      <c r="B12" s="14" t="s">
        <v>20</v>
      </c>
      <c r="C12" s="15">
        <v>397</v>
      </c>
      <c r="D12" s="16">
        <v>2</v>
      </c>
      <c r="E12" s="44"/>
      <c r="F12" s="24">
        <f>C12*D12</f>
        <v>794</v>
      </c>
      <c r="G12" s="35"/>
    </row>
    <row r="13" spans="1:7" ht="22.5" customHeight="1" x14ac:dyDescent="0.15">
      <c r="A13" s="12"/>
      <c r="B13" s="4" t="s">
        <v>22</v>
      </c>
      <c r="C13" s="6">
        <f>429-22</f>
        <v>407</v>
      </c>
      <c r="D13" s="7">
        <v>2</v>
      </c>
      <c r="E13" s="5"/>
      <c r="F13" s="8">
        <f>C13*D13</f>
        <v>814</v>
      </c>
      <c r="G13" s="31"/>
    </row>
    <row r="14" spans="1:7" ht="22.5" customHeight="1" x14ac:dyDescent="0.15">
      <c r="A14" s="12"/>
      <c r="B14" s="4" t="s">
        <v>23</v>
      </c>
      <c r="C14" s="6">
        <v>969</v>
      </c>
      <c r="D14" s="7">
        <v>3</v>
      </c>
      <c r="E14" s="5"/>
      <c r="F14" s="8">
        <f t="shared" ref="F14:F29" si="1">C14*D14</f>
        <v>2907</v>
      </c>
      <c r="G14" s="31"/>
    </row>
    <row r="15" spans="1:7" ht="22.5" customHeight="1" x14ac:dyDescent="0.15">
      <c r="A15" s="12"/>
      <c r="B15" s="4" t="s">
        <v>24</v>
      </c>
      <c r="C15" s="6">
        <v>888</v>
      </c>
      <c r="D15" s="7">
        <v>1</v>
      </c>
      <c r="E15" s="5"/>
      <c r="F15" s="8">
        <f t="shared" si="1"/>
        <v>888</v>
      </c>
      <c r="G15" s="31"/>
    </row>
    <row r="16" spans="1:7" ht="22.5" customHeight="1" x14ac:dyDescent="0.15">
      <c r="A16" s="12"/>
      <c r="B16" s="4" t="s">
        <v>24</v>
      </c>
      <c r="C16" s="6">
        <v>867</v>
      </c>
      <c r="D16" s="7">
        <v>1</v>
      </c>
      <c r="E16" s="5"/>
      <c r="F16" s="8">
        <f t="shared" si="1"/>
        <v>867</v>
      </c>
      <c r="G16" s="31"/>
    </row>
    <row r="17" spans="1:7" ht="22.5" customHeight="1" x14ac:dyDescent="0.15">
      <c r="A17" s="12"/>
      <c r="B17" s="4" t="s">
        <v>21</v>
      </c>
      <c r="C17" s="6">
        <v>338</v>
      </c>
      <c r="D17" s="7">
        <v>2</v>
      </c>
      <c r="E17" s="5"/>
      <c r="F17" s="8">
        <f t="shared" si="1"/>
        <v>676</v>
      </c>
      <c r="G17" s="31"/>
    </row>
    <row r="18" spans="1:7" ht="22.5" customHeight="1" x14ac:dyDescent="0.15">
      <c r="A18" s="12"/>
      <c r="B18" s="4" t="s">
        <v>25</v>
      </c>
      <c r="C18" s="6">
        <v>429</v>
      </c>
      <c r="D18" s="7">
        <v>1</v>
      </c>
      <c r="E18" s="5"/>
      <c r="F18" s="8">
        <f t="shared" si="1"/>
        <v>429</v>
      </c>
      <c r="G18" s="31"/>
    </row>
    <row r="19" spans="1:7" ht="22.5" customHeight="1" x14ac:dyDescent="0.15">
      <c r="A19" s="12"/>
      <c r="B19" s="4" t="s">
        <v>26</v>
      </c>
      <c r="C19" s="6">
        <v>518</v>
      </c>
      <c r="D19" s="7">
        <v>1</v>
      </c>
      <c r="E19" s="5"/>
      <c r="F19" s="8">
        <f t="shared" si="1"/>
        <v>518</v>
      </c>
      <c r="G19" s="31"/>
    </row>
    <row r="20" spans="1:7" ht="22.5" customHeight="1" x14ac:dyDescent="0.15">
      <c r="A20" s="12"/>
      <c r="B20" s="4" t="s">
        <v>27</v>
      </c>
      <c r="C20" s="6">
        <v>105</v>
      </c>
      <c r="D20" s="7">
        <v>2</v>
      </c>
      <c r="E20" s="5"/>
      <c r="F20" s="8">
        <f t="shared" si="1"/>
        <v>210</v>
      </c>
      <c r="G20" s="31"/>
    </row>
    <row r="21" spans="1:7" ht="22.5" customHeight="1" x14ac:dyDescent="0.15">
      <c r="A21" s="12"/>
      <c r="B21" s="4" t="s">
        <v>28</v>
      </c>
      <c r="C21" s="6">
        <v>170</v>
      </c>
      <c r="D21" s="7">
        <v>2</v>
      </c>
      <c r="E21" s="5" t="s">
        <v>32</v>
      </c>
      <c r="F21" s="8">
        <f t="shared" si="1"/>
        <v>340</v>
      </c>
      <c r="G21" s="31"/>
    </row>
    <row r="22" spans="1:7" ht="22.5" customHeight="1" x14ac:dyDescent="0.15">
      <c r="A22" s="12"/>
      <c r="B22" s="4" t="s">
        <v>29</v>
      </c>
      <c r="C22" s="6">
        <v>51</v>
      </c>
      <c r="D22" s="7">
        <v>4</v>
      </c>
      <c r="E22" s="5"/>
      <c r="F22" s="8">
        <f t="shared" si="1"/>
        <v>204</v>
      </c>
      <c r="G22" s="31"/>
    </row>
    <row r="23" spans="1:7" ht="22.5" customHeight="1" x14ac:dyDescent="0.15">
      <c r="A23" s="12"/>
      <c r="B23" s="4" t="s">
        <v>30</v>
      </c>
      <c r="C23" s="6">
        <v>213</v>
      </c>
      <c r="D23" s="7">
        <v>1</v>
      </c>
      <c r="E23" s="5" t="s">
        <v>31</v>
      </c>
      <c r="F23" s="8">
        <f t="shared" si="1"/>
        <v>213</v>
      </c>
      <c r="G23" s="31"/>
    </row>
    <row r="24" spans="1:7" ht="22.5" customHeight="1" x14ac:dyDescent="0.15">
      <c r="A24" s="12"/>
      <c r="B24" s="4" t="s">
        <v>33</v>
      </c>
      <c r="C24" s="6">
        <v>170</v>
      </c>
      <c r="D24" s="7">
        <v>3</v>
      </c>
      <c r="E24" s="5"/>
      <c r="F24" s="8">
        <f t="shared" si="1"/>
        <v>510</v>
      </c>
      <c r="G24" s="31"/>
    </row>
    <row r="25" spans="1:7" ht="22.5" customHeight="1" x14ac:dyDescent="0.15">
      <c r="A25" s="12"/>
      <c r="B25" s="4" t="s">
        <v>34</v>
      </c>
      <c r="C25" s="6">
        <v>170</v>
      </c>
      <c r="D25" s="7">
        <v>1</v>
      </c>
      <c r="E25" s="5" t="s">
        <v>31</v>
      </c>
      <c r="F25" s="8">
        <f t="shared" si="1"/>
        <v>170</v>
      </c>
      <c r="G25" s="31"/>
    </row>
    <row r="26" spans="1:7" ht="22.5" customHeight="1" x14ac:dyDescent="0.15">
      <c r="A26" s="12"/>
      <c r="B26" s="4" t="s">
        <v>35</v>
      </c>
      <c r="C26" s="6">
        <v>429</v>
      </c>
      <c r="D26" s="7">
        <v>1</v>
      </c>
      <c r="E26" s="5" t="s">
        <v>36</v>
      </c>
      <c r="F26" s="8">
        <f t="shared" si="1"/>
        <v>429</v>
      </c>
      <c r="G26" s="31"/>
    </row>
    <row r="27" spans="1:7" ht="22.5" customHeight="1" x14ac:dyDescent="0.15">
      <c r="A27" s="12"/>
      <c r="B27" s="4" t="s">
        <v>37</v>
      </c>
      <c r="C27" s="6">
        <v>203</v>
      </c>
      <c r="D27" s="7">
        <v>1</v>
      </c>
      <c r="E27" s="5"/>
      <c r="F27" s="8">
        <f t="shared" si="1"/>
        <v>203</v>
      </c>
      <c r="G27" s="31"/>
    </row>
    <row r="28" spans="1:7" ht="22.5" customHeight="1" x14ac:dyDescent="0.15">
      <c r="A28" s="12"/>
      <c r="B28" s="4" t="s">
        <v>38</v>
      </c>
      <c r="C28" s="6">
        <v>149</v>
      </c>
      <c r="D28" s="7">
        <v>2</v>
      </c>
      <c r="E28" s="5"/>
      <c r="F28" s="8">
        <f t="shared" si="1"/>
        <v>298</v>
      </c>
      <c r="G28" s="31"/>
    </row>
    <row r="29" spans="1:7" ht="22.5" customHeight="1" x14ac:dyDescent="0.15">
      <c r="A29" s="12"/>
      <c r="B29" s="4" t="s">
        <v>40</v>
      </c>
      <c r="C29" s="6">
        <v>410</v>
      </c>
      <c r="D29" s="7">
        <v>1</v>
      </c>
      <c r="E29" s="5"/>
      <c r="F29" s="8">
        <f t="shared" si="1"/>
        <v>410</v>
      </c>
      <c r="G29" s="31"/>
    </row>
    <row r="30" spans="1:7" ht="22.5" customHeight="1" thickBot="1" x14ac:dyDescent="0.2">
      <c r="A30" s="12"/>
      <c r="B30" s="20" t="s">
        <v>10</v>
      </c>
      <c r="C30" s="21"/>
      <c r="D30" s="22"/>
      <c r="E30" s="42"/>
      <c r="F30" s="23">
        <f>SUM(F12:F29)</f>
        <v>10880</v>
      </c>
      <c r="G30" s="32"/>
    </row>
    <row r="31" spans="1:7" ht="22.5" customHeight="1" x14ac:dyDescent="0.15">
      <c r="A31" s="9" t="s">
        <v>39</v>
      </c>
      <c r="B31" s="10" t="s">
        <v>41</v>
      </c>
      <c r="C31" s="25">
        <v>181</v>
      </c>
      <c r="D31" s="26">
        <v>1</v>
      </c>
      <c r="E31" s="41"/>
      <c r="F31" s="27">
        <f>C31*D31</f>
        <v>181</v>
      </c>
      <c r="G31" s="33"/>
    </row>
    <row r="32" spans="1:7" ht="22.5" customHeight="1" x14ac:dyDescent="0.15">
      <c r="A32" s="12"/>
      <c r="B32" s="4" t="s">
        <v>42</v>
      </c>
      <c r="C32" s="6">
        <v>213</v>
      </c>
      <c r="D32" s="7">
        <v>1</v>
      </c>
      <c r="E32" s="5"/>
      <c r="F32" s="8">
        <f t="shared" ref="F32:F33" si="2">C32*D32</f>
        <v>213</v>
      </c>
      <c r="G32" s="31"/>
    </row>
    <row r="33" spans="1:7" ht="22.5" customHeight="1" thickBot="1" x14ac:dyDescent="0.2">
      <c r="A33" s="12"/>
      <c r="B33" s="20" t="s">
        <v>10</v>
      </c>
      <c r="C33" s="21"/>
      <c r="D33" s="22"/>
      <c r="E33" s="42"/>
      <c r="F33" s="21">
        <f>SUM(F31:F32)</f>
        <v>394</v>
      </c>
      <c r="G33" s="32"/>
    </row>
    <row r="34" spans="1:7" ht="22.5" customHeight="1" thickBot="1" x14ac:dyDescent="0.2">
      <c r="A34" s="29" t="s">
        <v>43</v>
      </c>
      <c r="B34" s="45"/>
      <c r="C34" s="46"/>
      <c r="D34" s="47"/>
      <c r="E34" s="48"/>
      <c r="F34" s="30">
        <f>F6+F11+F30+F33</f>
        <v>39835</v>
      </c>
      <c r="G34" s="36"/>
    </row>
    <row r="35" spans="1:7" ht="22.5" customHeight="1" x14ac:dyDescent="0.15">
      <c r="A35" s="9" t="s">
        <v>45</v>
      </c>
      <c r="B35" s="10" t="s">
        <v>46</v>
      </c>
      <c r="C35" s="25">
        <v>3000</v>
      </c>
      <c r="D35" s="26">
        <v>9</v>
      </c>
      <c r="E35" s="41"/>
      <c r="F35" s="25">
        <f>C35*D35</f>
        <v>27000</v>
      </c>
      <c r="G35" s="33"/>
    </row>
    <row r="36" spans="1:7" ht="22.5" customHeight="1" x14ac:dyDescent="0.15">
      <c r="A36" s="12"/>
      <c r="B36" s="4" t="s">
        <v>47</v>
      </c>
      <c r="C36" s="6">
        <v>2000</v>
      </c>
      <c r="D36" s="7">
        <v>5</v>
      </c>
      <c r="E36" s="5"/>
      <c r="F36" s="6">
        <f>C36*D36</f>
        <v>10000</v>
      </c>
      <c r="G36" s="37" t="s">
        <v>48</v>
      </c>
    </row>
    <row r="37" spans="1:7" ht="22.5" customHeight="1" thickBot="1" x14ac:dyDescent="0.2">
      <c r="A37" s="13"/>
      <c r="B37" s="17" t="s">
        <v>10</v>
      </c>
      <c r="C37" s="18"/>
      <c r="D37" s="19"/>
      <c r="E37" s="43"/>
      <c r="F37" s="18">
        <f>SUM(F35:F36)</f>
        <v>37000</v>
      </c>
      <c r="G37" s="38"/>
    </row>
    <row r="38" spans="1:7" ht="22.5" customHeight="1" thickBot="1" x14ac:dyDescent="0.2">
      <c r="A38" s="29" t="s">
        <v>49</v>
      </c>
      <c r="B38" s="45"/>
      <c r="C38" s="46"/>
      <c r="D38" s="47"/>
      <c r="E38" s="48"/>
      <c r="F38" s="28">
        <f>F37-F34</f>
        <v>-2835</v>
      </c>
      <c r="G38" s="39" t="s">
        <v>50</v>
      </c>
    </row>
    <row r="39" spans="1:7" x14ac:dyDescent="0.15">
      <c r="D39" s="1"/>
    </row>
  </sheetData>
  <mergeCells count="1">
    <mergeCell ref="A1:F1"/>
  </mergeCells>
  <phoneticPr fontId="2"/>
  <pageMargins left="0.7" right="0.7" top="0.75" bottom="0.75" header="0.3" footer="0.3"/>
  <pageSetup paperSize="9" orientation="portrait" verticalDpi="0" r:id="rId1"/>
  <ignoredErrors>
    <ignoredError sqref="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千絵</dc:creator>
  <cp:lastModifiedBy>佐藤　千絵</cp:lastModifiedBy>
  <dcterms:created xsi:type="dcterms:W3CDTF">2017-05-29T01:44:11Z</dcterms:created>
  <dcterms:modified xsi:type="dcterms:W3CDTF">2017-05-29T02:32:05Z</dcterms:modified>
</cp:coreProperties>
</file>